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bmedellin-my.sharepoint.com/personal/innova_investigacion_usbmed_edu_co/Documents/German Mauricio Valencia Hernandez - Direccion_Investigaciones/Año 2021/CONVOCATORIA INTERNA/PROPUESTA CONVOCATORIA INTERNA/"/>
    </mc:Choice>
  </mc:AlternateContent>
  <xr:revisionPtr revIDLastSave="4" documentId="10_ncr:100000_{FC9CDEE0-259F-4858-8BE6-74E69A90153B}" xr6:coauthVersionLast="47" xr6:coauthVersionMax="47" xr10:uidLastSave="{CD489C75-2B5D-4776-8911-F863CA8747FA}"/>
  <bookViews>
    <workbookView xWindow="-120" yWindow="-120" windowWidth="24240" windowHeight="13140" xr2:uid="{00000000-000D-0000-FFFF-FFFF00000000}"/>
  </bookViews>
  <sheets>
    <sheet name="Presupuesto" sheetId="1" r:id="rId1"/>
    <sheet name="Resumen del proyect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2" l="1"/>
  <c r="A23" i="2"/>
  <c r="A22" i="2"/>
  <c r="B5" i="2"/>
  <c r="B4" i="2"/>
  <c r="B3" i="2"/>
  <c r="A1" i="2"/>
  <c r="A21" i="2"/>
  <c r="A20" i="2"/>
  <c r="A19" i="2"/>
  <c r="C11" i="2"/>
  <c r="H12" i="2"/>
  <c r="G12" i="2"/>
  <c r="F12" i="2"/>
  <c r="E12" i="2"/>
  <c r="D12" i="2"/>
  <c r="C12" i="2"/>
  <c r="E64" i="1" l="1"/>
  <c r="C22" i="2" s="1"/>
  <c r="D26" i="1"/>
  <c r="C14" i="2" s="1"/>
  <c r="J21" i="1"/>
  <c r="J22" i="1"/>
  <c r="J23" i="1"/>
  <c r="J24" i="1"/>
  <c r="J25" i="1"/>
  <c r="J20" i="1"/>
  <c r="I21" i="1"/>
  <c r="I22" i="1"/>
  <c r="I23" i="1"/>
  <c r="I24" i="1"/>
  <c r="I25" i="1"/>
  <c r="I20" i="1"/>
  <c r="H21" i="1"/>
  <c r="H22" i="1"/>
  <c r="H23" i="1"/>
  <c r="H24" i="1"/>
  <c r="H25" i="1"/>
  <c r="H20" i="1"/>
  <c r="G21" i="1"/>
  <c r="G22" i="1"/>
  <c r="G23" i="1"/>
  <c r="G24" i="1"/>
  <c r="G25" i="1"/>
  <c r="G20" i="1"/>
  <c r="J41" i="1"/>
  <c r="J42" i="1"/>
  <c r="J43" i="1"/>
  <c r="J44" i="1"/>
  <c r="J45" i="1"/>
  <c r="J46" i="1"/>
  <c r="I41" i="1"/>
  <c r="I42" i="1"/>
  <c r="I43" i="1"/>
  <c r="I44" i="1"/>
  <c r="I45" i="1"/>
  <c r="I46" i="1"/>
  <c r="H41" i="1"/>
  <c r="H42" i="1"/>
  <c r="H43" i="1"/>
  <c r="H44" i="1"/>
  <c r="H45" i="1"/>
  <c r="H46" i="1"/>
  <c r="G41" i="1"/>
  <c r="G42" i="1"/>
  <c r="G43" i="1"/>
  <c r="G44" i="1"/>
  <c r="G45" i="1"/>
  <c r="G46" i="1"/>
  <c r="J56" i="1"/>
  <c r="J57" i="1"/>
  <c r="J58" i="1"/>
  <c r="J59" i="1"/>
  <c r="J60" i="1"/>
  <c r="J61" i="1"/>
  <c r="J62" i="1"/>
  <c r="J63" i="1"/>
  <c r="I56" i="1"/>
  <c r="I57" i="1"/>
  <c r="I58" i="1"/>
  <c r="I59" i="1"/>
  <c r="I60" i="1"/>
  <c r="I61" i="1"/>
  <c r="I62" i="1"/>
  <c r="I63" i="1"/>
  <c r="H56" i="1"/>
  <c r="H57" i="1"/>
  <c r="H58" i="1"/>
  <c r="H59" i="1"/>
  <c r="H60" i="1"/>
  <c r="H61" i="1"/>
  <c r="H62" i="1"/>
  <c r="H63" i="1"/>
  <c r="G56" i="1"/>
  <c r="G57" i="1"/>
  <c r="G58" i="1"/>
  <c r="G59" i="1"/>
  <c r="G60" i="1"/>
  <c r="G61" i="1"/>
  <c r="G62" i="1"/>
  <c r="G63" i="1"/>
  <c r="J32" i="1"/>
  <c r="H15" i="2" s="1"/>
  <c r="E26" i="1"/>
  <c r="D14" i="2" s="1"/>
  <c r="J65" i="1"/>
  <c r="H23" i="2" s="1"/>
  <c r="I65" i="1"/>
  <c r="G23" i="2" s="1"/>
  <c r="H65" i="1"/>
  <c r="F23" i="2" s="1"/>
  <c r="G65" i="1"/>
  <c r="E23" i="2" s="1"/>
  <c r="F65" i="1"/>
  <c r="D23" i="2" s="1"/>
  <c r="E65" i="1"/>
  <c r="C23" i="2" s="1"/>
  <c r="J64" i="1"/>
  <c r="H22" i="2" s="1"/>
  <c r="I64" i="1"/>
  <c r="G22" i="2" s="1"/>
  <c r="H64" i="1"/>
  <c r="F22" i="2" s="1"/>
  <c r="G64" i="1"/>
  <c r="E22" i="2" s="1"/>
  <c r="F64" i="1"/>
  <c r="D22" i="2" s="1"/>
  <c r="J55" i="1"/>
  <c r="I55" i="1"/>
  <c r="H55" i="1"/>
  <c r="G55" i="1"/>
  <c r="F48" i="1"/>
  <c r="D19" i="2" s="1"/>
  <c r="F47" i="1"/>
  <c r="D18" i="2" s="1"/>
  <c r="E48" i="1"/>
  <c r="C19" i="2" s="1"/>
  <c r="E47" i="1"/>
  <c r="C18" i="2" s="1"/>
  <c r="G48" i="1"/>
  <c r="E19" i="2" s="1"/>
  <c r="J48" i="1"/>
  <c r="H19" i="2" s="1"/>
  <c r="I48" i="1"/>
  <c r="G19" i="2" s="1"/>
  <c r="H48" i="1"/>
  <c r="F19" i="2" s="1"/>
  <c r="J40" i="1"/>
  <c r="I40" i="1"/>
  <c r="H40" i="1"/>
  <c r="H47" i="1" s="1"/>
  <c r="G40" i="1"/>
  <c r="G47" i="1" s="1"/>
  <c r="A18" i="2"/>
  <c r="A17" i="2"/>
  <c r="B7" i="2"/>
  <c r="B6" i="2"/>
  <c r="I32" i="1"/>
  <c r="G15" i="2" s="1"/>
  <c r="H32" i="1"/>
  <c r="F15" i="2" s="1"/>
  <c r="G32" i="1"/>
  <c r="E15" i="2" s="1"/>
  <c r="E32" i="1"/>
  <c r="D15" i="2" s="1"/>
  <c r="D32" i="1"/>
  <c r="C15" i="2" s="1"/>
  <c r="D20" i="2" l="1"/>
  <c r="C20" i="2"/>
  <c r="H24" i="2"/>
  <c r="F27" i="2"/>
  <c r="G27" i="2"/>
  <c r="G26" i="1"/>
  <c r="G33" i="1" s="1"/>
  <c r="I26" i="1"/>
  <c r="G14" i="2" s="1"/>
  <c r="G16" i="2" s="1"/>
  <c r="H27" i="2"/>
  <c r="C24" i="2"/>
  <c r="E27" i="2"/>
  <c r="H26" i="1"/>
  <c r="F14" i="2" s="1"/>
  <c r="F16" i="2" s="1"/>
  <c r="J26" i="1"/>
  <c r="H14" i="2" s="1"/>
  <c r="H16" i="2" s="1"/>
  <c r="J47" i="1"/>
  <c r="H18" i="2" s="1"/>
  <c r="H20" i="2" s="1"/>
  <c r="I47" i="1"/>
  <c r="G18" i="2" s="1"/>
  <c r="G20" i="2" s="1"/>
  <c r="F18" i="2"/>
  <c r="F20" i="2" s="1"/>
  <c r="E18" i="2"/>
  <c r="E20" i="2" s="1"/>
  <c r="F24" i="2"/>
  <c r="E24" i="2"/>
  <c r="D24" i="2"/>
  <c r="D16" i="2"/>
  <c r="G24" i="2"/>
  <c r="C16" i="2"/>
  <c r="J33" i="1" l="1"/>
  <c r="H33" i="1"/>
  <c r="E14" i="2"/>
  <c r="E16" i="2" s="1"/>
  <c r="E28" i="2" s="1"/>
  <c r="G26" i="2"/>
  <c r="H28" i="2"/>
  <c r="F26" i="2"/>
  <c r="H26" i="2"/>
  <c r="I33" i="1"/>
  <c r="G28" i="2"/>
  <c r="F28" i="2"/>
  <c r="E26" i="2" l="1"/>
  <c r="C29" i="2"/>
  <c r="H30" i="2" s="1"/>
  <c r="E30" i="2" l="1"/>
  <c r="F30" i="2"/>
  <c r="G30" i="2"/>
</calcChain>
</file>

<file path=xl/sharedStrings.xml><?xml version="1.0" encoding="utf-8"?>
<sst xmlns="http://schemas.openxmlformats.org/spreadsheetml/2006/main" count="96" uniqueCount="68">
  <si>
    <t>NOMBRE DEL PROYECTO</t>
  </si>
  <si>
    <t>Fecha de Inicio</t>
  </si>
  <si>
    <t>Fecha de finalización</t>
  </si>
  <si>
    <t>Facultad responsable</t>
  </si>
  <si>
    <t>Investigador responsable</t>
  </si>
  <si>
    <t>6 meses</t>
  </si>
  <si>
    <t xml:space="preserve">Presupuesto realizado para </t>
  </si>
  <si>
    <t>12 meses</t>
  </si>
  <si>
    <t>18 meses</t>
  </si>
  <si>
    <t>Presupuesto Global de la Propuesta por Fuentes de Financiación.</t>
  </si>
  <si>
    <t>36 meses</t>
  </si>
  <si>
    <t>GASTO DE PERSONAL</t>
  </si>
  <si>
    <t>Investigador</t>
  </si>
  <si>
    <t>Valor hora</t>
  </si>
  <si>
    <t>VALOR TOTAL</t>
  </si>
  <si>
    <t>Universidad</t>
  </si>
  <si>
    <t>Por prestación de servicios</t>
  </si>
  <si>
    <t>SOFTWARE, EQUIPO TECNOLOGICO, MAQUINARIA Y EQUIPO</t>
  </si>
  <si>
    <t>Rubro</t>
  </si>
  <si>
    <t>OTROS GASTOS DIVERSOS</t>
  </si>
  <si>
    <t>Descripción</t>
  </si>
  <si>
    <t>Trámites y Licencias</t>
  </si>
  <si>
    <t>Libros y Suscripciones</t>
  </si>
  <si>
    <t>Papelería y fotocopias</t>
  </si>
  <si>
    <t>Refrigerios</t>
  </si>
  <si>
    <t>Desplazamientos/salidas de campo</t>
  </si>
  <si>
    <t>Material de enseñanza</t>
  </si>
  <si>
    <t>Inscripción a eventos y congresos</t>
  </si>
  <si>
    <t>Publicaciones e impresos</t>
  </si>
  <si>
    <t xml:space="preserve">Otros    </t>
  </si>
  <si>
    <t>24 meses</t>
  </si>
  <si>
    <t>R U B R O S</t>
  </si>
  <si>
    <t>F U E N T E S</t>
  </si>
  <si>
    <t>48 meses</t>
  </si>
  <si>
    <t>GASTOS DE PERSONAL</t>
  </si>
  <si>
    <t>Personal Vinculado</t>
  </si>
  <si>
    <t>Contratación prestación de servicios</t>
  </si>
  <si>
    <t>Total gastos de personal</t>
  </si>
  <si>
    <t>TOTAL GENERAL</t>
  </si>
  <si>
    <t>% de participación</t>
  </si>
  <si>
    <t>Revisado</t>
  </si>
  <si>
    <t>Fecha</t>
  </si>
  <si>
    <t>Escalafon docente</t>
  </si>
  <si>
    <t>Dedicación en Horas</t>
  </si>
  <si>
    <t>Semestre I</t>
  </si>
  <si>
    <t>Semestre II</t>
  </si>
  <si>
    <t>Total prestación de servicios</t>
  </si>
  <si>
    <t>Total Gastos de personal</t>
  </si>
  <si>
    <t>Tipo</t>
  </si>
  <si>
    <t>Total en Especie</t>
  </si>
  <si>
    <t>Total en Dinero</t>
  </si>
  <si>
    <t>Total Software, Equipo, maquinaria</t>
  </si>
  <si>
    <t>Responsable</t>
  </si>
  <si>
    <t>Cofinancia.1: _____</t>
  </si>
  <si>
    <t>Cofinancia.2: _____</t>
  </si>
  <si>
    <t>Cofinancia.3: _____</t>
  </si>
  <si>
    <t>Total Personal Investigador</t>
  </si>
  <si>
    <t>Institución</t>
  </si>
  <si>
    <t>Total Gastos Diversos</t>
  </si>
  <si>
    <t>TOTAL EN DINERO</t>
  </si>
  <si>
    <t>TOTAL EN ESPECIE</t>
  </si>
  <si>
    <t>VALOR TOTAL DEL PROYECYTO</t>
  </si>
  <si>
    <r>
      <t xml:space="preserve">ELABORÓ
</t>
    </r>
    <r>
      <rPr>
        <sz val="9"/>
        <color theme="1"/>
        <rFont val="Arial"/>
        <family val="2"/>
      </rPr>
      <t>Asistente Profesional
Dirección de Investigaciones</t>
    </r>
  </si>
  <si>
    <r>
      <t xml:space="preserve">REVISÓ
</t>
    </r>
    <r>
      <rPr>
        <sz val="9"/>
        <color theme="1"/>
        <rFont val="Arial"/>
        <family val="2"/>
      </rPr>
      <t>Dirección de Investigaciones</t>
    </r>
  </si>
  <si>
    <r>
      <t xml:space="preserve">APROBÓ
</t>
    </r>
    <r>
      <rPr>
        <sz val="9"/>
        <color theme="1"/>
        <rFont val="Arial"/>
        <family val="2"/>
      </rPr>
      <t>Asistente Profesional
Dirección de Planeación</t>
    </r>
  </si>
  <si>
    <t>CÓDIGO DEL DOCUMENTO
IN.FR.04-V02</t>
  </si>
  <si>
    <t>NOMBRE DEL DOCUMENTO
PRESUPUESTO PROYECTOS DE INVESTIGACIÓN</t>
  </si>
  <si>
    <t>FECHA DE ACTUALIZACIÓN
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</si>
</sst>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9">
    <font>
      <sz val="10"/>
      <name val="Arial"/>
      <family val="2"/>
    </font>
    <font>
      <sz val="10"/>
      <name val="Arial"/>
      <family val="2"/>
    </font>
    <font>
      <b/>
      <sz val="10"/>
      <color theme="0" tint="-0.34998626667073579"/>
      <name val="Univers 57 Condensed"/>
      <family val="2"/>
    </font>
    <font>
      <sz val="10"/>
      <name val="Univers 57 Condensed"/>
      <family val="2"/>
    </font>
    <font>
      <sz val="10"/>
      <color theme="0" tint="-0.34998626667073579"/>
      <name val="Univers 57 Condensed"/>
      <family val="2"/>
    </font>
    <font>
      <sz val="11"/>
      <name val="Univers 57 Condensed"/>
      <family val="2"/>
    </font>
    <font>
      <b/>
      <sz val="11"/>
      <name val="Univers 57 Condensed"/>
      <family val="2"/>
    </font>
    <font>
      <b/>
      <sz val="14"/>
      <name val="Univers 57 Condensed"/>
      <family val="2"/>
    </font>
    <font>
      <b/>
      <sz val="11"/>
      <color indexed="9"/>
      <name val="Univers 57 Condensed"/>
      <family val="2"/>
    </font>
    <font>
      <b/>
      <sz val="14"/>
      <color theme="8" tint="-0.499984740745262"/>
      <name val="Univers 57 Condensed"/>
      <family val="2"/>
    </font>
    <font>
      <sz val="14"/>
      <name val="Univers 57 Condensed"/>
      <family val="2"/>
    </font>
    <font>
      <b/>
      <sz val="16"/>
      <color indexed="9"/>
      <name val="Univers 57 Condensed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 applyProtection="1">
      <alignment wrapText="1"/>
    </xf>
    <xf numFmtId="0" fontId="5" fillId="0" borderId="0" xfId="0" applyFont="1" applyProtection="1"/>
    <xf numFmtId="0" fontId="2" fillId="0" borderId="0" xfId="0" applyFont="1" applyAlignment="1" applyProtection="1">
      <alignment horizontal="center" wrapText="1"/>
    </xf>
    <xf numFmtId="0" fontId="3" fillId="0" borderId="0" xfId="0" applyFont="1" applyProtection="1"/>
    <xf numFmtId="165" fontId="6" fillId="2" borderId="1" xfId="1" applyNumberFormat="1" applyFont="1" applyFill="1" applyBorder="1" applyAlignment="1" applyProtection="1">
      <alignment vertical="center"/>
    </xf>
    <xf numFmtId="165" fontId="5" fillId="0" borderId="1" xfId="1" applyNumberFormat="1" applyFont="1" applyBorder="1" applyAlignment="1" applyProtection="1">
      <alignment vertical="top"/>
    </xf>
    <xf numFmtId="165" fontId="6" fillId="2" borderId="1" xfId="1" applyNumberFormat="1" applyFont="1" applyFill="1" applyBorder="1" applyProtection="1"/>
    <xf numFmtId="165" fontId="6" fillId="2" borderId="1" xfId="1" applyNumberFormat="1" applyFont="1" applyFill="1" applyBorder="1" applyAlignment="1" applyProtection="1">
      <alignment horizontal="right"/>
    </xf>
    <xf numFmtId="165" fontId="6" fillId="2" borderId="1" xfId="1" applyNumberFormat="1" applyFont="1" applyFill="1" applyBorder="1" applyAlignment="1" applyProtection="1">
      <alignment vertical="top"/>
    </xf>
    <xf numFmtId="0" fontId="5" fillId="0" borderId="1" xfId="0" applyFont="1" applyBorder="1" applyProtection="1"/>
    <xf numFmtId="0" fontId="9" fillId="0" borderId="0" xfId="0" applyFont="1" applyFill="1" applyBorder="1" applyProtection="1"/>
    <xf numFmtId="0" fontId="10" fillId="0" borderId="0" xfId="0" applyFont="1" applyProtection="1"/>
    <xf numFmtId="9" fontId="9" fillId="0" borderId="0" xfId="2" applyFont="1" applyFill="1" applyBorder="1" applyProtection="1"/>
    <xf numFmtId="165" fontId="5" fillId="0" borderId="0" xfId="1" applyNumberFormat="1" applyFont="1" applyProtection="1"/>
    <xf numFmtId="0" fontId="3" fillId="0" borderId="7" xfId="0" applyFont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8" fillId="3" borderId="4" xfId="0" applyFont="1" applyFill="1" applyBorder="1" applyAlignment="1" applyProtection="1">
      <alignment vertical="top"/>
    </xf>
    <xf numFmtId="0" fontId="8" fillId="3" borderId="6" xfId="0" applyFont="1" applyFill="1" applyBorder="1" applyAlignment="1" applyProtection="1">
      <alignment vertical="top"/>
    </xf>
    <xf numFmtId="165" fontId="8" fillId="3" borderId="6" xfId="0" applyNumberFormat="1" applyFont="1" applyFill="1" applyBorder="1" applyAlignment="1" applyProtection="1">
      <alignment vertical="top"/>
    </xf>
    <xf numFmtId="165" fontId="5" fillId="0" borderId="1" xfId="0" applyNumberFormat="1" applyFont="1" applyBorder="1" applyProtection="1"/>
    <xf numFmtId="165" fontId="5" fillId="0" borderId="0" xfId="0" applyNumberFormat="1" applyFont="1" applyProtection="1"/>
    <xf numFmtId="9" fontId="5" fillId="0" borderId="0" xfId="2" applyFont="1" applyProtection="1"/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center" vertical="center" wrapText="1"/>
    </xf>
    <xf numFmtId="165" fontId="14" fillId="0" borderId="0" xfId="1" applyNumberFormat="1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165" fontId="14" fillId="0" borderId="1" xfId="1" applyNumberFormat="1" applyFont="1" applyBorder="1" applyAlignment="1" applyProtection="1">
      <alignment vertical="center"/>
    </xf>
    <xf numFmtId="165" fontId="14" fillId="0" borderId="1" xfId="1" applyNumberFormat="1" applyFont="1" applyFill="1" applyBorder="1" applyAlignment="1" applyProtection="1">
      <alignment vertical="center"/>
    </xf>
    <xf numFmtId="0" fontId="18" fillId="0" borderId="1" xfId="0" applyFont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165" fontId="14" fillId="0" borderId="0" xfId="1" applyNumberFormat="1" applyFont="1" applyFill="1" applyBorder="1" applyAlignment="1" applyProtection="1">
      <alignment vertical="center"/>
    </xf>
    <xf numFmtId="164" fontId="14" fillId="0" borderId="0" xfId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8" fillId="0" borderId="1" xfId="0" applyFont="1" applyFill="1" applyBorder="1" applyAlignment="1" applyProtection="1">
      <alignment vertical="center"/>
    </xf>
    <xf numFmtId="0" fontId="17" fillId="4" borderId="1" xfId="0" applyFont="1" applyFill="1" applyBorder="1" applyAlignment="1" applyProtection="1">
      <alignment vertical="center"/>
    </xf>
    <xf numFmtId="165" fontId="17" fillId="4" borderId="1" xfId="1" applyNumberFormat="1" applyFont="1" applyFill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17" fillId="6" borderId="2" xfId="0" applyFont="1" applyFill="1" applyBorder="1" applyAlignment="1" applyProtection="1">
      <alignment horizontal="center" vertical="center" wrapText="1"/>
    </xf>
    <xf numFmtId="0" fontId="17" fillId="6" borderId="1" xfId="0" applyFont="1" applyFill="1" applyBorder="1" applyAlignment="1" applyProtection="1">
      <alignment horizontal="center" vertical="center"/>
    </xf>
    <xf numFmtId="0" fontId="17" fillId="6" borderId="1" xfId="0" applyFont="1" applyFill="1" applyBorder="1" applyAlignment="1" applyProtection="1">
      <alignment horizontal="center" vertical="center" wrapText="1"/>
    </xf>
    <xf numFmtId="0" fontId="17" fillId="6" borderId="1" xfId="0" applyFont="1" applyFill="1" applyBorder="1" applyAlignment="1" applyProtection="1">
      <alignment vertical="center"/>
    </xf>
    <xf numFmtId="0" fontId="14" fillId="6" borderId="1" xfId="0" applyFont="1" applyFill="1" applyBorder="1" applyAlignment="1" applyProtection="1">
      <alignment vertical="center"/>
    </xf>
    <xf numFmtId="165" fontId="14" fillId="6" borderId="1" xfId="1" applyNumberFormat="1" applyFont="1" applyFill="1" applyBorder="1" applyAlignment="1" applyProtection="1">
      <alignment vertical="center"/>
    </xf>
    <xf numFmtId="165" fontId="17" fillId="6" borderId="1" xfId="1" applyNumberFormat="1" applyFont="1" applyFill="1" applyBorder="1" applyAlignment="1" applyProtection="1">
      <alignment vertical="center"/>
    </xf>
    <xf numFmtId="165" fontId="17" fillId="6" borderId="1" xfId="1" applyNumberFormat="1" applyFont="1" applyFill="1" applyBorder="1" applyAlignment="1" applyProtection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7" fillId="6" borderId="2" xfId="0" applyFont="1" applyFill="1" applyBorder="1" applyAlignment="1" applyProtection="1">
      <alignment horizontal="center" vertical="center" wrapText="1"/>
    </xf>
    <xf numFmtId="0" fontId="17" fillId="6" borderId="3" xfId="0" applyFont="1" applyFill="1" applyBorder="1" applyAlignment="1" applyProtection="1">
      <alignment horizontal="center" vertical="center" wrapText="1"/>
    </xf>
    <xf numFmtId="0" fontId="17" fillId="6" borderId="1" xfId="0" applyFont="1" applyFill="1" applyBorder="1" applyAlignment="1" applyProtection="1">
      <alignment horizontal="center" vertical="center" wrapText="1"/>
    </xf>
    <xf numFmtId="0" fontId="17" fillId="6" borderId="1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165" fontId="6" fillId="2" borderId="8" xfId="1" applyNumberFormat="1" applyFont="1" applyFill="1" applyBorder="1" applyAlignment="1" applyProtection="1">
      <alignment horizontal="center" vertical="top"/>
    </xf>
    <xf numFmtId="165" fontId="6" fillId="2" borderId="9" xfId="1" applyNumberFormat="1" applyFont="1" applyFill="1" applyBorder="1" applyAlignment="1" applyProtection="1">
      <alignment horizontal="center" vertical="top"/>
    </xf>
    <xf numFmtId="0" fontId="6" fillId="5" borderId="4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center"/>
    </xf>
    <xf numFmtId="164" fontId="5" fillId="0" borderId="1" xfId="1" applyFont="1" applyBorder="1" applyAlignment="1" applyProtection="1">
      <alignment horizontal="left" vertical="top"/>
    </xf>
    <xf numFmtId="0" fontId="5" fillId="0" borderId="4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/>
    </xf>
    <xf numFmtId="0" fontId="11" fillId="3" borderId="2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443948</xdr:colOff>
      <xdr:row>0</xdr:row>
      <xdr:rowOff>1</xdr:rowOff>
    </xdr:from>
    <xdr:to>
      <xdr:col>0</xdr:col>
      <xdr:colOff>1456570</xdr:colOff>
      <xdr:row>3</xdr:row>
      <xdr:rowOff>192716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186D55-1180-422E-87DD-86F6DE728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948" y="1"/>
          <a:ext cx="1012622" cy="888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showGridLines="0" tabSelected="1" topLeftCell="A49" zoomScale="115" zoomScaleNormal="115" workbookViewId="0">
      <selection activeCell="J10" sqref="J10"/>
    </sheetView>
  </sheetViews>
  <sheetFormatPr baseColWidth="10" defaultColWidth="11.42578125" defaultRowHeight="12"/>
  <cols>
    <col min="1" max="1" width="27.7109375" style="23" customWidth="1"/>
    <col min="2" max="2" width="19.42578125" style="23" customWidth="1"/>
    <col min="3" max="3" width="14.42578125" style="23" customWidth="1"/>
    <col min="4" max="4" width="14.140625" style="23" customWidth="1"/>
    <col min="5" max="5" width="15.5703125" style="23" customWidth="1"/>
    <col min="6" max="6" width="16.5703125" style="23" customWidth="1"/>
    <col min="7" max="10" width="13.7109375" style="23" customWidth="1"/>
    <col min="11" max="11" width="15.85546875" style="23" customWidth="1"/>
    <col min="12" max="12" width="11.42578125" style="23"/>
    <col min="13" max="13" width="11.42578125" style="23" hidden="1" customWidth="1"/>
    <col min="14" max="16384" width="11.42578125" style="23"/>
  </cols>
  <sheetData>
    <row r="1" spans="1:13" ht="18" customHeight="1">
      <c r="A1" s="53"/>
      <c r="B1" s="52" t="s">
        <v>66</v>
      </c>
      <c r="C1" s="52"/>
      <c r="D1" s="52"/>
      <c r="E1" s="52"/>
      <c r="F1" s="52"/>
      <c r="G1" s="52" t="s">
        <v>65</v>
      </c>
      <c r="H1" s="52"/>
      <c r="I1" s="52" t="s">
        <v>67</v>
      </c>
      <c r="J1" s="52"/>
    </row>
    <row r="2" spans="1:13" ht="18" customHeight="1">
      <c r="A2" s="53"/>
      <c r="B2" s="52"/>
      <c r="C2" s="52"/>
      <c r="D2" s="52"/>
      <c r="E2" s="52"/>
      <c r="F2" s="52"/>
      <c r="G2" s="52"/>
      <c r="H2" s="52"/>
      <c r="I2" s="52"/>
      <c r="J2" s="52"/>
    </row>
    <row r="3" spans="1:13" ht="18" customHeight="1">
      <c r="A3" s="53"/>
      <c r="B3" s="52" t="s">
        <v>62</v>
      </c>
      <c r="C3" s="52"/>
      <c r="D3" s="52"/>
      <c r="E3" s="52"/>
      <c r="F3" s="52"/>
      <c r="G3" s="52" t="s">
        <v>63</v>
      </c>
      <c r="H3" s="52"/>
      <c r="I3" s="52" t="s">
        <v>64</v>
      </c>
      <c r="J3" s="52"/>
    </row>
    <row r="4" spans="1:13" ht="18" customHeight="1">
      <c r="A4" s="53"/>
      <c r="B4" s="52"/>
      <c r="C4" s="52"/>
      <c r="D4" s="52"/>
      <c r="E4" s="52"/>
      <c r="F4" s="52"/>
      <c r="G4" s="52"/>
      <c r="H4" s="52"/>
      <c r="I4" s="52"/>
      <c r="J4" s="52"/>
    </row>
    <row r="6" spans="1:13" ht="30.75" customHeight="1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24"/>
    </row>
    <row r="7" spans="1:13">
      <c r="A7" s="25"/>
      <c r="B7" s="25"/>
      <c r="C7" s="25"/>
      <c r="D7" s="25"/>
      <c r="E7" s="25"/>
      <c r="F7" s="25"/>
      <c r="G7" s="25"/>
    </row>
    <row r="8" spans="1:13">
      <c r="A8" s="23" t="s">
        <v>1</v>
      </c>
      <c r="B8" s="61"/>
      <c r="C8" s="61"/>
      <c r="D8" s="61"/>
      <c r="E8" s="61"/>
      <c r="F8" s="61"/>
    </row>
    <row r="9" spans="1:13">
      <c r="A9" s="23" t="s">
        <v>2</v>
      </c>
      <c r="B9" s="61"/>
      <c r="C9" s="61"/>
      <c r="D9" s="61"/>
      <c r="E9" s="61"/>
      <c r="F9" s="61"/>
    </row>
    <row r="10" spans="1:13">
      <c r="A10" s="23" t="s">
        <v>3</v>
      </c>
      <c r="B10" s="60"/>
      <c r="C10" s="60"/>
      <c r="D10" s="60"/>
      <c r="E10" s="60"/>
      <c r="F10" s="60"/>
    </row>
    <row r="11" spans="1:13">
      <c r="A11" s="23" t="s">
        <v>4</v>
      </c>
      <c r="B11" s="60"/>
      <c r="C11" s="60"/>
      <c r="D11" s="60"/>
      <c r="E11" s="60"/>
      <c r="F11" s="60"/>
    </row>
    <row r="12" spans="1:13">
      <c r="A12" s="23" t="s">
        <v>6</v>
      </c>
      <c r="B12" s="60"/>
      <c r="C12" s="60"/>
      <c r="D12" s="60"/>
      <c r="E12" s="60"/>
      <c r="F12" s="60"/>
    </row>
    <row r="13" spans="1:13">
      <c r="M13" s="23" t="s">
        <v>8</v>
      </c>
    </row>
    <row r="14" spans="1:13">
      <c r="A14" s="55" t="s">
        <v>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M14" s="23" t="s">
        <v>10</v>
      </c>
    </row>
    <row r="15" spans="1:13" ht="10.5" customHeight="1">
      <c r="H15" s="26"/>
    </row>
    <row r="16" spans="1:13">
      <c r="A16" s="27" t="s">
        <v>11</v>
      </c>
    </row>
    <row r="17" spans="1:10" ht="10.5" customHeight="1">
      <c r="A17" s="27"/>
    </row>
    <row r="18" spans="1:10" ht="34.5" customHeight="1">
      <c r="A18" s="56" t="s">
        <v>12</v>
      </c>
      <c r="B18" s="56" t="s">
        <v>42</v>
      </c>
      <c r="C18" s="56" t="s">
        <v>57</v>
      </c>
      <c r="D18" s="59" t="s">
        <v>43</v>
      </c>
      <c r="E18" s="59"/>
      <c r="F18" s="56" t="s">
        <v>13</v>
      </c>
      <c r="G18" s="58" t="s">
        <v>14</v>
      </c>
      <c r="H18" s="58"/>
      <c r="I18" s="58"/>
      <c r="J18" s="58"/>
    </row>
    <row r="19" spans="1:10" ht="27.75" customHeight="1">
      <c r="A19" s="57"/>
      <c r="B19" s="57"/>
      <c r="C19" s="57"/>
      <c r="D19" s="44" t="s">
        <v>44</v>
      </c>
      <c r="E19" s="44" t="s">
        <v>45</v>
      </c>
      <c r="F19" s="57"/>
      <c r="G19" s="45" t="s">
        <v>15</v>
      </c>
      <c r="H19" s="46" t="s">
        <v>53</v>
      </c>
      <c r="I19" s="46" t="s">
        <v>54</v>
      </c>
      <c r="J19" s="46" t="s">
        <v>55</v>
      </c>
    </row>
    <row r="20" spans="1:10" ht="14.45" customHeight="1">
      <c r="A20" s="28"/>
      <c r="B20" s="28"/>
      <c r="C20" s="29"/>
      <c r="D20" s="30"/>
      <c r="E20" s="30"/>
      <c r="F20" s="30"/>
      <c r="G20" s="31">
        <f>+IF(C20="U. San Buenaventura",D20+E20,0)*27.5*F20</f>
        <v>0</v>
      </c>
      <c r="H20" s="31">
        <f>+IF(C20="Cofinanciador 1",D20+E20,0)*27.5*F20</f>
        <v>0</v>
      </c>
      <c r="I20" s="31">
        <f>++IF(C20="Cofinanciador 2",D20+E20,0)*27.5*F20</f>
        <v>0</v>
      </c>
      <c r="J20" s="31">
        <f>++IF(C20="Cofinanciador 3",D20+E20,0)*27.5*F20</f>
        <v>0</v>
      </c>
    </row>
    <row r="21" spans="1:10" ht="14.45" customHeight="1">
      <c r="A21" s="28"/>
      <c r="B21" s="28"/>
      <c r="C21" s="29"/>
      <c r="D21" s="30"/>
      <c r="E21" s="30"/>
      <c r="F21" s="30"/>
      <c r="G21" s="31">
        <f t="shared" ref="G21:G25" si="0">+IF(C21="U. San Buenaventura",D21+E21,0)*27.5*F21</f>
        <v>0</v>
      </c>
      <c r="H21" s="31">
        <f t="shared" ref="H21:H25" si="1">+IF(C21="Cofinanciador 1",D21+E21,0)*27.5*F21</f>
        <v>0</v>
      </c>
      <c r="I21" s="31">
        <f t="shared" ref="I21:I25" si="2">++IF(C21="Cofinanciador 2",D21+E21,0)*27.5*F21</f>
        <v>0</v>
      </c>
      <c r="J21" s="31">
        <f t="shared" ref="J21:J25" si="3">++IF(C21="Cofinanciador 3",D21+E21,0)*27.5*F21</f>
        <v>0</v>
      </c>
    </row>
    <row r="22" spans="1:10" ht="14.45" customHeight="1">
      <c r="A22" s="28"/>
      <c r="B22" s="28"/>
      <c r="C22" s="29"/>
      <c r="D22" s="30"/>
      <c r="E22" s="30"/>
      <c r="F22" s="30"/>
      <c r="G22" s="31">
        <f t="shared" si="0"/>
        <v>0</v>
      </c>
      <c r="H22" s="31">
        <f t="shared" si="1"/>
        <v>0</v>
      </c>
      <c r="I22" s="31">
        <f t="shared" si="2"/>
        <v>0</v>
      </c>
      <c r="J22" s="31">
        <f t="shared" si="3"/>
        <v>0</v>
      </c>
    </row>
    <row r="23" spans="1:10" ht="14.45" customHeight="1">
      <c r="A23" s="28"/>
      <c r="B23" s="28"/>
      <c r="C23" s="29"/>
      <c r="D23" s="30"/>
      <c r="E23" s="30"/>
      <c r="F23" s="30"/>
      <c r="G23" s="31">
        <f t="shared" si="0"/>
        <v>0</v>
      </c>
      <c r="H23" s="31">
        <f t="shared" si="1"/>
        <v>0</v>
      </c>
      <c r="I23" s="31">
        <f t="shared" si="2"/>
        <v>0</v>
      </c>
      <c r="J23" s="31">
        <f t="shared" si="3"/>
        <v>0</v>
      </c>
    </row>
    <row r="24" spans="1:10" ht="14.45" customHeight="1">
      <c r="A24" s="28"/>
      <c r="B24" s="28"/>
      <c r="C24" s="29"/>
      <c r="D24" s="30"/>
      <c r="E24" s="30"/>
      <c r="F24" s="30"/>
      <c r="G24" s="31">
        <f t="shared" si="0"/>
        <v>0</v>
      </c>
      <c r="H24" s="31">
        <f t="shared" si="1"/>
        <v>0</v>
      </c>
      <c r="I24" s="31">
        <f t="shared" si="2"/>
        <v>0</v>
      </c>
      <c r="J24" s="31">
        <f t="shared" si="3"/>
        <v>0</v>
      </c>
    </row>
    <row r="25" spans="1:10" ht="14.45" customHeight="1">
      <c r="A25" s="28"/>
      <c r="B25" s="28"/>
      <c r="C25" s="29"/>
      <c r="D25" s="30"/>
      <c r="E25" s="30"/>
      <c r="F25" s="30"/>
      <c r="G25" s="31">
        <f t="shared" si="0"/>
        <v>0</v>
      </c>
      <c r="H25" s="31">
        <f t="shared" si="1"/>
        <v>0</v>
      </c>
      <c r="I25" s="31">
        <f t="shared" si="2"/>
        <v>0</v>
      </c>
      <c r="J25" s="31">
        <f t="shared" si="3"/>
        <v>0</v>
      </c>
    </row>
    <row r="26" spans="1:10" ht="14.45" customHeight="1">
      <c r="A26" s="47" t="s">
        <v>56</v>
      </c>
      <c r="B26" s="47"/>
      <c r="C26" s="47"/>
      <c r="D26" s="50">
        <f>SUM(D20:D25)</f>
        <v>0</v>
      </c>
      <c r="E26" s="50">
        <f>SUM(E20:E25)</f>
        <v>0</v>
      </c>
      <c r="F26" s="50"/>
      <c r="G26" s="50">
        <f>SUM(G20:G25)</f>
        <v>0</v>
      </c>
      <c r="H26" s="50">
        <f t="shared" ref="H26:J26" si="4">SUM(H20:H25)</f>
        <v>0</v>
      </c>
      <c r="I26" s="50">
        <f t="shared" si="4"/>
        <v>0</v>
      </c>
      <c r="J26" s="50">
        <f t="shared" si="4"/>
        <v>0</v>
      </c>
    </row>
    <row r="27" spans="1:10" ht="14.45" customHeight="1">
      <c r="A27" s="47" t="s">
        <v>16</v>
      </c>
      <c r="B27" s="47"/>
      <c r="C27" s="48"/>
      <c r="D27" s="49"/>
      <c r="E27" s="49"/>
      <c r="F27" s="49"/>
      <c r="G27" s="49"/>
      <c r="H27" s="49"/>
      <c r="I27" s="49"/>
      <c r="J27" s="49"/>
    </row>
    <row r="28" spans="1:10" ht="14.45" customHeight="1">
      <c r="A28" s="32"/>
      <c r="B28" s="32"/>
      <c r="C28" s="28"/>
      <c r="D28" s="30"/>
      <c r="E28" s="30"/>
      <c r="F28" s="30"/>
      <c r="G28" s="30"/>
      <c r="H28" s="30"/>
      <c r="I28" s="30"/>
      <c r="J28" s="30"/>
    </row>
    <row r="29" spans="1:10" ht="14.45" customHeight="1">
      <c r="A29" s="32"/>
      <c r="B29" s="32"/>
      <c r="C29" s="28"/>
      <c r="D29" s="30"/>
      <c r="E29" s="30"/>
      <c r="F29" s="30"/>
      <c r="G29" s="30"/>
      <c r="H29" s="30"/>
      <c r="I29" s="30"/>
      <c r="J29" s="30"/>
    </row>
    <row r="30" spans="1:10" ht="14.45" customHeight="1">
      <c r="A30" s="32"/>
      <c r="B30" s="32"/>
      <c r="C30" s="28"/>
      <c r="D30" s="30"/>
      <c r="E30" s="30"/>
      <c r="F30" s="30"/>
      <c r="G30" s="30"/>
      <c r="H30" s="30"/>
      <c r="I30" s="30"/>
      <c r="J30" s="30"/>
    </row>
    <row r="31" spans="1:10" ht="14.45" customHeight="1">
      <c r="A31" s="33"/>
      <c r="B31" s="33"/>
      <c r="C31" s="28"/>
      <c r="D31" s="30"/>
      <c r="E31" s="30"/>
      <c r="F31" s="30"/>
      <c r="G31" s="30"/>
      <c r="H31" s="30"/>
      <c r="I31" s="30"/>
      <c r="J31" s="30"/>
    </row>
    <row r="32" spans="1:10" ht="14.45" customHeight="1">
      <c r="A32" s="47" t="s">
        <v>46</v>
      </c>
      <c r="B32" s="47"/>
      <c r="C32" s="48"/>
      <c r="D32" s="48">
        <f>SUM(D27:D31)</f>
        <v>0</v>
      </c>
      <c r="E32" s="48">
        <f>SUM(E27:E31)</f>
        <v>0</v>
      </c>
      <c r="F32" s="48"/>
      <c r="G32" s="48">
        <f>SUM(G27:G31)</f>
        <v>0</v>
      </c>
      <c r="H32" s="48">
        <f>SUM(H27:H31)</f>
        <v>0</v>
      </c>
      <c r="I32" s="48">
        <f>SUM(I27:I31)</f>
        <v>0</v>
      </c>
      <c r="J32" s="48">
        <f>SUM(J27:J31)</f>
        <v>0</v>
      </c>
    </row>
    <row r="33" spans="1:10" ht="14.45" customHeight="1">
      <c r="A33" s="47" t="s">
        <v>47</v>
      </c>
      <c r="B33" s="47"/>
      <c r="C33" s="50"/>
      <c r="D33" s="50"/>
      <c r="E33" s="50"/>
      <c r="F33" s="50"/>
      <c r="G33" s="51">
        <f>+G32+G26</f>
        <v>0</v>
      </c>
      <c r="H33" s="51">
        <f t="shared" ref="H33:J33" si="5">+H32+H26</f>
        <v>0</v>
      </c>
      <c r="I33" s="51">
        <f t="shared" si="5"/>
        <v>0</v>
      </c>
      <c r="J33" s="51">
        <f t="shared" si="5"/>
        <v>0</v>
      </c>
    </row>
    <row r="34" spans="1:10">
      <c r="A34" s="34"/>
      <c r="B34" s="35"/>
      <c r="C34" s="35"/>
      <c r="D34" s="35"/>
      <c r="E34" s="35"/>
      <c r="F34" s="35"/>
      <c r="G34" s="35"/>
      <c r="H34" s="35"/>
    </row>
    <row r="36" spans="1:10" s="39" customFormat="1">
      <c r="A36" s="36" t="s">
        <v>17</v>
      </c>
      <c r="B36" s="34"/>
      <c r="C36" s="37"/>
      <c r="D36" s="38"/>
      <c r="E36" s="38"/>
      <c r="F36" s="37"/>
    </row>
    <row r="37" spans="1:10" s="39" customFormat="1">
      <c r="A37" s="36"/>
      <c r="B37" s="34"/>
      <c r="C37" s="37"/>
      <c r="D37" s="38"/>
      <c r="E37" s="38"/>
      <c r="F37" s="37"/>
    </row>
    <row r="38" spans="1:10" ht="26.25" customHeight="1">
      <c r="A38" s="58" t="s">
        <v>18</v>
      </c>
      <c r="B38" s="58" t="s">
        <v>20</v>
      </c>
      <c r="C38" s="58" t="s">
        <v>52</v>
      </c>
      <c r="D38" s="58" t="s">
        <v>48</v>
      </c>
      <c r="E38" s="58" t="s">
        <v>44</v>
      </c>
      <c r="F38" s="58" t="s">
        <v>45</v>
      </c>
      <c r="G38" s="58" t="s">
        <v>14</v>
      </c>
      <c r="H38" s="58"/>
      <c r="I38" s="58"/>
      <c r="J38" s="58"/>
    </row>
    <row r="39" spans="1:10" s="39" customFormat="1" ht="23.25" customHeight="1">
      <c r="A39" s="58"/>
      <c r="B39" s="58"/>
      <c r="C39" s="58"/>
      <c r="D39" s="58"/>
      <c r="E39" s="58"/>
      <c r="F39" s="58"/>
      <c r="G39" s="46" t="s">
        <v>15</v>
      </c>
      <c r="H39" s="46" t="s">
        <v>53</v>
      </c>
      <c r="I39" s="46" t="s">
        <v>54</v>
      </c>
      <c r="J39" s="46" t="s">
        <v>55</v>
      </c>
    </row>
    <row r="40" spans="1:10">
      <c r="A40" s="29"/>
      <c r="B40" s="29"/>
      <c r="C40" s="29"/>
      <c r="D40" s="40"/>
      <c r="E40" s="31"/>
      <c r="F40" s="31"/>
      <c r="G40" s="31">
        <f>+IF(C40="U. San Buenaventura",E40+F40,0)</f>
        <v>0</v>
      </c>
      <c r="H40" s="31">
        <f>+IF(C40="Cofinanciador 1",E40+F40,0)</f>
        <v>0</v>
      </c>
      <c r="I40" s="31">
        <f>++IF(C40="Cofinanciador 2",E40+F40,0)</f>
        <v>0</v>
      </c>
      <c r="J40" s="31">
        <f>++IF(C40="Cofinanciador 3",E40+F40,0)</f>
        <v>0</v>
      </c>
    </row>
    <row r="41" spans="1:10">
      <c r="A41" s="29"/>
      <c r="B41" s="29"/>
      <c r="C41" s="29"/>
      <c r="D41" s="40"/>
      <c r="E41" s="31"/>
      <c r="F41" s="31"/>
      <c r="G41" s="31">
        <f t="shared" ref="G41:G46" si="6">+IF(C41="U. San Buenaventura",E41+F41,0)</f>
        <v>0</v>
      </c>
      <c r="H41" s="31">
        <f t="shared" ref="H41:H46" si="7">+IF(C41="Cofinanciador 1",E41+F41,0)</f>
        <v>0</v>
      </c>
      <c r="I41" s="31">
        <f t="shared" ref="I41:I46" si="8">++IF(C41="Cofinanciador 2",E41+F41,0)</f>
        <v>0</v>
      </c>
      <c r="J41" s="31">
        <f t="shared" ref="J41:J46" si="9">++IF(C41="Cofinanciador 3",E41+F41,0)</f>
        <v>0</v>
      </c>
    </row>
    <row r="42" spans="1:10">
      <c r="A42" s="29"/>
      <c r="B42" s="29"/>
      <c r="C42" s="29"/>
      <c r="D42" s="40"/>
      <c r="E42" s="31"/>
      <c r="F42" s="31"/>
      <c r="G42" s="31">
        <f t="shared" si="6"/>
        <v>0</v>
      </c>
      <c r="H42" s="31">
        <f t="shared" si="7"/>
        <v>0</v>
      </c>
      <c r="I42" s="31">
        <f t="shared" si="8"/>
        <v>0</v>
      </c>
      <c r="J42" s="31">
        <f t="shared" si="9"/>
        <v>0</v>
      </c>
    </row>
    <row r="43" spans="1:10">
      <c r="A43" s="29"/>
      <c r="B43" s="29"/>
      <c r="C43" s="29"/>
      <c r="D43" s="40"/>
      <c r="E43" s="31"/>
      <c r="F43" s="31"/>
      <c r="G43" s="31">
        <f t="shared" si="6"/>
        <v>0</v>
      </c>
      <c r="H43" s="31">
        <f t="shared" si="7"/>
        <v>0</v>
      </c>
      <c r="I43" s="31">
        <f t="shared" si="8"/>
        <v>0</v>
      </c>
      <c r="J43" s="31">
        <f t="shared" si="9"/>
        <v>0</v>
      </c>
    </row>
    <row r="44" spans="1:10">
      <c r="A44" s="29"/>
      <c r="B44" s="29"/>
      <c r="C44" s="29"/>
      <c r="D44" s="40"/>
      <c r="E44" s="31"/>
      <c r="F44" s="31"/>
      <c r="G44" s="31">
        <f t="shared" si="6"/>
        <v>0</v>
      </c>
      <c r="H44" s="31">
        <f t="shared" si="7"/>
        <v>0</v>
      </c>
      <c r="I44" s="31">
        <f t="shared" si="8"/>
        <v>0</v>
      </c>
      <c r="J44" s="31">
        <f t="shared" si="9"/>
        <v>0</v>
      </c>
    </row>
    <row r="45" spans="1:10">
      <c r="A45" s="29"/>
      <c r="B45" s="29"/>
      <c r="C45" s="29"/>
      <c r="D45" s="40"/>
      <c r="E45" s="31"/>
      <c r="F45" s="31"/>
      <c r="G45" s="31">
        <f t="shared" si="6"/>
        <v>0</v>
      </c>
      <c r="H45" s="31">
        <f t="shared" si="7"/>
        <v>0</v>
      </c>
      <c r="I45" s="31">
        <f t="shared" si="8"/>
        <v>0</v>
      </c>
      <c r="J45" s="31">
        <f t="shared" si="9"/>
        <v>0</v>
      </c>
    </row>
    <row r="46" spans="1:10">
      <c r="A46" s="29"/>
      <c r="B46" s="29"/>
      <c r="C46" s="29"/>
      <c r="D46" s="40"/>
      <c r="E46" s="31"/>
      <c r="F46" s="31"/>
      <c r="G46" s="31">
        <f t="shared" si="6"/>
        <v>0</v>
      </c>
      <c r="H46" s="31">
        <f t="shared" si="7"/>
        <v>0</v>
      </c>
      <c r="I46" s="31">
        <f t="shared" si="8"/>
        <v>0</v>
      </c>
      <c r="J46" s="31">
        <f t="shared" si="9"/>
        <v>0</v>
      </c>
    </row>
    <row r="47" spans="1:10">
      <c r="A47" s="47" t="s">
        <v>49</v>
      </c>
      <c r="B47" s="47"/>
      <c r="C47" s="47"/>
      <c r="D47" s="47"/>
      <c r="E47" s="50">
        <f>+SUMIFS(E40:E46,D40:D46,"=Especie")</f>
        <v>0</v>
      </c>
      <c r="F47" s="50">
        <f>+SUMIFS(F40:F46,D40:D46,"=Especie")</f>
        <v>0</v>
      </c>
      <c r="G47" s="50">
        <f>+SUMIFS(G40:G46,D40:D46,"=Especie")</f>
        <v>0</v>
      </c>
      <c r="H47" s="50">
        <f>+SUMIFS(H40:H46,D40:D46,"=Especie")</f>
        <v>0</v>
      </c>
      <c r="I47" s="50">
        <f>+SUMIFS(I40:I46,D40:D46,"=Especie")</f>
        <v>0</v>
      </c>
      <c r="J47" s="50">
        <f>+SUMIFS(J40:J46,D40:D46,"=Especie")</f>
        <v>0</v>
      </c>
    </row>
    <row r="48" spans="1:10">
      <c r="A48" s="47" t="s">
        <v>50</v>
      </c>
      <c r="B48" s="45"/>
      <c r="C48" s="45"/>
      <c r="D48" s="50"/>
      <c r="E48" s="50">
        <f>+SUMIFS(E40:E46,D40:D46,"=Dinero")</f>
        <v>0</v>
      </c>
      <c r="F48" s="50">
        <f>+SUMIFS(F40:F46,D40:D46,"=Dinero")</f>
        <v>0</v>
      </c>
      <c r="G48" s="50">
        <f>+SUMIFS(G40:G46,D40:D46,"=Dinero")</f>
        <v>0</v>
      </c>
      <c r="H48" s="50">
        <f>+SUMIFS(H40:H46,D40:D46,"=Dinero")</f>
        <v>0</v>
      </c>
      <c r="I48" s="50">
        <f>+SUMIFS(I40:I46,D40:D46,"=Dinero")</f>
        <v>0</v>
      </c>
      <c r="J48" s="50">
        <f>+SUMIFS(J40:J46,D40:D46,"=Dinero")</f>
        <v>0</v>
      </c>
    </row>
    <row r="49" spans="1:10">
      <c r="A49" s="47" t="s">
        <v>51</v>
      </c>
      <c r="B49" s="45"/>
      <c r="C49" s="45"/>
      <c r="D49" s="50"/>
      <c r="E49" s="50"/>
      <c r="F49" s="50"/>
      <c r="G49" s="50"/>
      <c r="H49" s="50"/>
      <c r="I49" s="48"/>
      <c r="J49" s="48"/>
    </row>
    <row r="51" spans="1:10">
      <c r="A51" s="43" t="s">
        <v>19</v>
      </c>
    </row>
    <row r="52" spans="1:10">
      <c r="A52" s="43"/>
    </row>
    <row r="53" spans="1:10">
      <c r="A53" s="59" t="s">
        <v>18</v>
      </c>
      <c r="B53" s="59" t="s">
        <v>20</v>
      </c>
      <c r="C53" s="59" t="s">
        <v>52</v>
      </c>
      <c r="D53" s="59" t="s">
        <v>48</v>
      </c>
      <c r="E53" s="58" t="s">
        <v>44</v>
      </c>
      <c r="F53" s="58" t="s">
        <v>45</v>
      </c>
      <c r="G53" s="58" t="s">
        <v>14</v>
      </c>
      <c r="H53" s="58"/>
      <c r="I53" s="58"/>
      <c r="J53" s="58"/>
    </row>
    <row r="54" spans="1:10" ht="24">
      <c r="A54" s="59"/>
      <c r="B54" s="59"/>
      <c r="C54" s="59"/>
      <c r="D54" s="59"/>
      <c r="E54" s="58"/>
      <c r="F54" s="58"/>
      <c r="G54" s="45" t="s">
        <v>15</v>
      </c>
      <c r="H54" s="46" t="s">
        <v>53</v>
      </c>
      <c r="I54" s="46" t="s">
        <v>54</v>
      </c>
      <c r="J54" s="46" t="s">
        <v>55</v>
      </c>
    </row>
    <row r="55" spans="1:10">
      <c r="A55" s="28" t="s">
        <v>21</v>
      </c>
      <c r="B55" s="29"/>
      <c r="C55" s="29"/>
      <c r="D55" s="40"/>
      <c r="E55" s="31"/>
      <c r="F55" s="31"/>
      <c r="G55" s="31">
        <f>+IF(C55="U. San Buenaventura",E55+F55,0)</f>
        <v>0</v>
      </c>
      <c r="H55" s="31">
        <f>+IF(C55="Cofinanciador 1",E55+F55,0)</f>
        <v>0</v>
      </c>
      <c r="I55" s="31">
        <f>++IF(C55="Cofinanciador 2",E55+F55,0)</f>
        <v>0</v>
      </c>
      <c r="J55" s="31">
        <f>++IF(C55="Cofinanciador 3",E55+F55,0)</f>
        <v>0</v>
      </c>
    </row>
    <row r="56" spans="1:10">
      <c r="A56" s="28" t="s">
        <v>22</v>
      </c>
      <c r="B56" s="29"/>
      <c r="C56" s="29"/>
      <c r="D56" s="40"/>
      <c r="E56" s="31"/>
      <c r="F56" s="31"/>
      <c r="G56" s="31">
        <f t="shared" ref="G56:G63" si="10">+IF(C56="U. San Buenaventura",E56+F56,0)</f>
        <v>0</v>
      </c>
      <c r="H56" s="31">
        <f t="shared" ref="H56:H63" si="11">+IF(C56="Cofinanciador 1",E56+F56,0)</f>
        <v>0</v>
      </c>
      <c r="I56" s="31">
        <f t="shared" ref="I56:I63" si="12">++IF(C56="Cofinanciador 2",E56+F56,0)</f>
        <v>0</v>
      </c>
      <c r="J56" s="31">
        <f t="shared" ref="J56:J63" si="13">++IF(C56="Cofinanciador 3",E56+F56,0)</f>
        <v>0</v>
      </c>
    </row>
    <row r="57" spans="1:10">
      <c r="A57" s="28" t="s">
        <v>23</v>
      </c>
      <c r="B57" s="29"/>
      <c r="C57" s="29"/>
      <c r="D57" s="40"/>
      <c r="E57" s="31"/>
      <c r="F57" s="31"/>
      <c r="G57" s="31">
        <f t="shared" si="10"/>
        <v>0</v>
      </c>
      <c r="H57" s="31">
        <f t="shared" si="11"/>
        <v>0</v>
      </c>
      <c r="I57" s="31">
        <f t="shared" si="12"/>
        <v>0</v>
      </c>
      <c r="J57" s="31">
        <f t="shared" si="13"/>
        <v>0</v>
      </c>
    </row>
    <row r="58" spans="1:10">
      <c r="A58" s="28" t="s">
        <v>24</v>
      </c>
      <c r="B58" s="29"/>
      <c r="C58" s="29"/>
      <c r="D58" s="40"/>
      <c r="E58" s="31"/>
      <c r="F58" s="31"/>
      <c r="G58" s="31">
        <f t="shared" si="10"/>
        <v>0</v>
      </c>
      <c r="H58" s="31">
        <f t="shared" si="11"/>
        <v>0</v>
      </c>
      <c r="I58" s="31">
        <f t="shared" si="12"/>
        <v>0</v>
      </c>
      <c r="J58" s="31">
        <f t="shared" si="13"/>
        <v>0</v>
      </c>
    </row>
    <row r="59" spans="1:10">
      <c r="A59" s="28" t="s">
        <v>25</v>
      </c>
      <c r="B59" s="29"/>
      <c r="C59" s="29"/>
      <c r="D59" s="40"/>
      <c r="E59" s="31"/>
      <c r="F59" s="31"/>
      <c r="G59" s="31">
        <f t="shared" si="10"/>
        <v>0</v>
      </c>
      <c r="H59" s="31">
        <f t="shared" si="11"/>
        <v>0</v>
      </c>
      <c r="I59" s="31">
        <f t="shared" si="12"/>
        <v>0</v>
      </c>
      <c r="J59" s="31">
        <f t="shared" si="13"/>
        <v>0</v>
      </c>
    </row>
    <row r="60" spans="1:10">
      <c r="A60" s="29" t="s">
        <v>26</v>
      </c>
      <c r="B60" s="29"/>
      <c r="C60" s="29"/>
      <c r="D60" s="40"/>
      <c r="E60" s="31"/>
      <c r="F60" s="31"/>
      <c r="G60" s="31">
        <f t="shared" si="10"/>
        <v>0</v>
      </c>
      <c r="H60" s="31">
        <f t="shared" si="11"/>
        <v>0</v>
      </c>
      <c r="I60" s="31">
        <f t="shared" si="12"/>
        <v>0</v>
      </c>
      <c r="J60" s="31">
        <f t="shared" si="13"/>
        <v>0</v>
      </c>
    </row>
    <row r="61" spans="1:10">
      <c r="A61" s="29" t="s">
        <v>27</v>
      </c>
      <c r="B61" s="29"/>
      <c r="C61" s="29"/>
      <c r="D61" s="40"/>
      <c r="E61" s="31"/>
      <c r="F61" s="31"/>
      <c r="G61" s="31">
        <f t="shared" si="10"/>
        <v>0</v>
      </c>
      <c r="H61" s="31">
        <f t="shared" si="11"/>
        <v>0</v>
      </c>
      <c r="I61" s="31">
        <f t="shared" si="12"/>
        <v>0</v>
      </c>
      <c r="J61" s="31">
        <f t="shared" si="13"/>
        <v>0</v>
      </c>
    </row>
    <row r="62" spans="1:10">
      <c r="A62" s="29" t="s">
        <v>28</v>
      </c>
      <c r="B62" s="29"/>
      <c r="C62" s="29"/>
      <c r="D62" s="40"/>
      <c r="E62" s="31"/>
      <c r="F62" s="31"/>
      <c r="G62" s="31">
        <f t="shared" si="10"/>
        <v>0</v>
      </c>
      <c r="H62" s="31">
        <f t="shared" si="11"/>
        <v>0</v>
      </c>
      <c r="I62" s="31">
        <f t="shared" si="12"/>
        <v>0</v>
      </c>
      <c r="J62" s="31">
        <f t="shared" si="13"/>
        <v>0</v>
      </c>
    </row>
    <row r="63" spans="1:10">
      <c r="A63" s="29" t="s">
        <v>29</v>
      </c>
      <c r="B63" s="29"/>
      <c r="C63" s="29"/>
      <c r="D63" s="40"/>
      <c r="E63" s="31"/>
      <c r="F63" s="31"/>
      <c r="G63" s="31">
        <f t="shared" si="10"/>
        <v>0</v>
      </c>
      <c r="H63" s="31">
        <f t="shared" si="11"/>
        <v>0</v>
      </c>
      <c r="I63" s="31">
        <f t="shared" si="12"/>
        <v>0</v>
      </c>
      <c r="J63" s="31">
        <f t="shared" si="13"/>
        <v>0</v>
      </c>
    </row>
    <row r="64" spans="1:10">
      <c r="A64" s="41" t="s">
        <v>49</v>
      </c>
      <c r="B64" s="41"/>
      <c r="C64" s="41"/>
      <c r="D64" s="41"/>
      <c r="E64" s="42">
        <f>+SUMIFS(E55:E63,D55:D63,"=Especie")</f>
        <v>0</v>
      </c>
      <c r="F64" s="42">
        <f>+SUMIFS(F55:F63,D55:D63,"=Especie")</f>
        <v>0</v>
      </c>
      <c r="G64" s="42">
        <f>+SUMIFS(G55:G63,D55:D63,"=Especie")</f>
        <v>0</v>
      </c>
      <c r="H64" s="42">
        <f>+SUMIFS(H55:H63,D55:D63,"=Especie")</f>
        <v>0</v>
      </c>
      <c r="I64" s="42">
        <f>+SUMIFS(I55:I63,D55:D63,"=Especie")</f>
        <v>0</v>
      </c>
      <c r="J64" s="42">
        <f>+SUMIFS(J55:J63,D55:D63,"=Especie")</f>
        <v>0</v>
      </c>
    </row>
    <row r="65" spans="1:10">
      <c r="A65" s="47" t="s">
        <v>50</v>
      </c>
      <c r="B65" s="45"/>
      <c r="C65" s="45"/>
      <c r="D65" s="50"/>
      <c r="E65" s="50">
        <f>+SUMIFS(E55:E63,D55:D63,"=Dinero")</f>
        <v>0</v>
      </c>
      <c r="F65" s="50">
        <f>+SUMIFS(F55:F63,D55:D63,"=Dinero")</f>
        <v>0</v>
      </c>
      <c r="G65" s="50">
        <f>+SUMIFS(G55:G63,D55:D63,"=Dinero")</f>
        <v>0</v>
      </c>
      <c r="H65" s="50">
        <f>+SUMIFS(H55:H63,D55:D63,"=Dinero")</f>
        <v>0</v>
      </c>
      <c r="I65" s="50">
        <f>+SUMIFS(I55:I63,D55:D63,"=Dinero")</f>
        <v>0</v>
      </c>
      <c r="J65" s="50">
        <f>+SUMIFS(J55:J63,D55:D63,"=Dinero")</f>
        <v>0</v>
      </c>
    </row>
    <row r="66" spans="1:10">
      <c r="A66" s="47" t="s">
        <v>58</v>
      </c>
      <c r="B66" s="45"/>
      <c r="C66" s="45"/>
      <c r="D66" s="50"/>
      <c r="E66" s="50"/>
      <c r="F66" s="50"/>
      <c r="G66" s="50"/>
      <c r="H66" s="50"/>
      <c r="I66" s="48"/>
      <c r="J66" s="48"/>
    </row>
    <row r="67" spans="1:10">
      <c r="A67" s="43"/>
    </row>
    <row r="68" spans="1:10">
      <c r="A68" s="43"/>
    </row>
  </sheetData>
  <mergeCells count="34">
    <mergeCell ref="G38:J38"/>
    <mergeCell ref="D38:D39"/>
    <mergeCell ref="B53:B54"/>
    <mergeCell ref="C53:C54"/>
    <mergeCell ref="E53:E54"/>
    <mergeCell ref="F53:F54"/>
    <mergeCell ref="G53:J53"/>
    <mergeCell ref="A53:A54"/>
    <mergeCell ref="D53:D54"/>
    <mergeCell ref="A38:A39"/>
    <mergeCell ref="E38:E39"/>
    <mergeCell ref="F38:F39"/>
    <mergeCell ref="B38:B39"/>
    <mergeCell ref="C38:C39"/>
    <mergeCell ref="A6:J6"/>
    <mergeCell ref="A14:K14"/>
    <mergeCell ref="A18:A19"/>
    <mergeCell ref="B18:B19"/>
    <mergeCell ref="C18:C19"/>
    <mergeCell ref="F18:F19"/>
    <mergeCell ref="G18:J18"/>
    <mergeCell ref="D18:E18"/>
    <mergeCell ref="B12:F12"/>
    <mergeCell ref="B8:F8"/>
    <mergeCell ref="B9:F9"/>
    <mergeCell ref="B10:F10"/>
    <mergeCell ref="B11:F11"/>
    <mergeCell ref="G3:H4"/>
    <mergeCell ref="I3:J4"/>
    <mergeCell ref="B1:F2"/>
    <mergeCell ref="B3:F4"/>
    <mergeCell ref="A1:A4"/>
    <mergeCell ref="G1:H2"/>
    <mergeCell ref="I1:J2"/>
  </mergeCells>
  <dataValidations count="3">
    <dataValidation type="list" allowBlank="1" showInputMessage="1" showErrorMessage="1" sqref="D40:D46 D55:D63" xr:uid="{00000000-0002-0000-0000-000001000000}">
      <formula1>"Especie, Dinero"</formula1>
    </dataValidation>
    <dataValidation type="list" allowBlank="1" showInputMessage="1" showErrorMessage="1" sqref="C40:C46 C55:C63 C20:C25" xr:uid="{00000000-0002-0000-0000-000002000000}">
      <formula1>"U. San Buenaventura, Cofinanciador 1, Cofinanciador 2, Cofinanciador 3, Cofinanciador 4"</formula1>
    </dataValidation>
    <dataValidation type="list" allowBlank="1" showInputMessage="1" showErrorMessage="1" sqref="B12" xr:uid="{00000000-0002-0000-0000-000000000000}">
      <formula1>$M$11:$M$14</formula1>
    </dataValidation>
  </dataValidations>
  <pageMargins left="0.39370078740157483" right="0.39370078740157483" top="0.39370078740157483" bottom="0.39370078740157483" header="0" footer="0"/>
  <pageSetup scale="80" orientation="landscape" r:id="rId1"/>
  <headerFooter alignWithMargins="0"/>
  <ignoredErrors>
    <ignoredError sqref="G40:J40 E47:J48 D65:J65 D61:F63 D64 F64:J6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showGridLines="0" zoomScale="70" zoomScaleNormal="70" workbookViewId="0">
      <selection activeCell="F5" sqref="F5"/>
    </sheetView>
  </sheetViews>
  <sheetFormatPr baseColWidth="10" defaultColWidth="11.42578125" defaultRowHeight="14.25"/>
  <cols>
    <col min="1" max="1" width="35.42578125" style="2" customWidth="1"/>
    <col min="2" max="2" width="19.42578125" style="2" customWidth="1"/>
    <col min="3" max="3" width="17" style="2" customWidth="1"/>
    <col min="4" max="4" width="18.5703125" style="2" customWidth="1"/>
    <col min="5" max="5" width="17.5703125" style="2" customWidth="1"/>
    <col min="6" max="6" width="21" style="2" customWidth="1"/>
    <col min="7" max="8" width="21.42578125" style="2" customWidth="1"/>
    <col min="9" max="9" width="20.28515625" style="2" customWidth="1"/>
    <col min="10" max="10" width="19" style="2" customWidth="1"/>
    <col min="11" max="11" width="11.42578125" style="2"/>
    <col min="12" max="12" width="0" style="2" hidden="1" customWidth="1"/>
    <col min="13" max="16384" width="11.42578125" style="2"/>
  </cols>
  <sheetData>
    <row r="1" spans="1:13" ht="46.5" customHeight="1">
      <c r="A1" s="64" t="str">
        <f>Presupuesto!A6</f>
        <v>NOMBRE DEL PROYECTO</v>
      </c>
      <c r="B1" s="64"/>
      <c r="C1" s="64"/>
      <c r="D1" s="64"/>
      <c r="E1" s="64"/>
      <c r="F1" s="64"/>
      <c r="G1" s="64"/>
      <c r="H1" s="1"/>
      <c r="I1" s="1"/>
      <c r="J1" s="1"/>
    </row>
    <row r="2" spans="1:13">
      <c r="A2" s="3"/>
      <c r="B2" s="3"/>
      <c r="C2" s="3"/>
      <c r="D2" s="3"/>
      <c r="E2" s="3"/>
      <c r="F2" s="3"/>
      <c r="G2" s="4"/>
      <c r="H2" s="4"/>
      <c r="I2" s="4"/>
      <c r="J2" s="4"/>
    </row>
    <row r="3" spans="1:13">
      <c r="A3" s="4" t="s">
        <v>1</v>
      </c>
      <c r="B3" s="65">
        <f>Presupuesto!B8</f>
        <v>0</v>
      </c>
      <c r="C3" s="65"/>
      <c r="D3" s="65"/>
      <c r="E3" s="65"/>
      <c r="F3" s="4"/>
      <c r="G3" s="4"/>
      <c r="H3" s="4"/>
      <c r="I3" s="4"/>
      <c r="J3" s="4"/>
      <c r="M3" s="22"/>
    </row>
    <row r="4" spans="1:13">
      <c r="A4" s="4" t="s">
        <v>2</v>
      </c>
      <c r="B4" s="65">
        <f>Presupuesto!B9</f>
        <v>0</v>
      </c>
      <c r="C4" s="65"/>
      <c r="D4" s="65"/>
      <c r="E4" s="65"/>
      <c r="F4" s="4"/>
      <c r="G4" s="4"/>
      <c r="H4" s="4"/>
      <c r="I4" s="4"/>
      <c r="J4" s="4"/>
    </row>
    <row r="5" spans="1:13">
      <c r="A5" s="4" t="s">
        <v>3</v>
      </c>
      <c r="B5" s="65">
        <f>Presupuesto!B10</f>
        <v>0</v>
      </c>
      <c r="C5" s="65"/>
      <c r="D5" s="65"/>
      <c r="E5" s="65"/>
      <c r="F5" s="4"/>
      <c r="G5" s="4"/>
      <c r="H5" s="4"/>
      <c r="I5" s="4"/>
      <c r="J5" s="4"/>
    </row>
    <row r="6" spans="1:13">
      <c r="A6" s="4" t="s">
        <v>4</v>
      </c>
      <c r="B6" s="65">
        <f>+Presupuesto!B11</f>
        <v>0</v>
      </c>
      <c r="C6" s="65"/>
      <c r="D6" s="65"/>
      <c r="E6" s="65"/>
      <c r="F6" s="4"/>
      <c r="G6" s="4"/>
      <c r="H6" s="4"/>
      <c r="I6" s="4"/>
      <c r="J6" s="4"/>
      <c r="L6" s="2" t="s">
        <v>5</v>
      </c>
    </row>
    <row r="7" spans="1:13">
      <c r="A7" s="4" t="s">
        <v>6</v>
      </c>
      <c r="B7" s="65">
        <f>+Presupuesto!B12</f>
        <v>0</v>
      </c>
      <c r="C7" s="65"/>
      <c r="D7" s="65"/>
      <c r="E7" s="65"/>
      <c r="F7" s="4"/>
      <c r="G7" s="4"/>
      <c r="H7" s="4"/>
      <c r="I7" s="4"/>
      <c r="J7" s="4"/>
      <c r="L7" s="2" t="s">
        <v>7</v>
      </c>
    </row>
    <row r="8" spans="1:13">
      <c r="L8" s="2" t="s">
        <v>8</v>
      </c>
    </row>
    <row r="9" spans="1:13" ht="15">
      <c r="A9" s="70" t="s">
        <v>9</v>
      </c>
      <c r="B9" s="70"/>
      <c r="C9" s="70"/>
      <c r="L9" s="2" t="s">
        <v>30</v>
      </c>
    </row>
    <row r="10" spans="1:13">
      <c r="L10" s="2" t="s">
        <v>10</v>
      </c>
    </row>
    <row r="11" spans="1:13" ht="15" customHeight="1">
      <c r="A11" s="71" t="s">
        <v>31</v>
      </c>
      <c r="B11" s="71"/>
      <c r="C11" s="68" t="str">
        <f>Presupuesto!D18</f>
        <v>Dedicación en Horas</v>
      </c>
      <c r="D11" s="69"/>
      <c r="E11" s="66" t="s">
        <v>32</v>
      </c>
      <c r="F11" s="67"/>
      <c r="G11" s="67"/>
      <c r="H11" s="67"/>
      <c r="L11" s="2" t="s">
        <v>33</v>
      </c>
    </row>
    <row r="12" spans="1:13" ht="46.5" customHeight="1">
      <c r="A12" s="71"/>
      <c r="B12" s="71"/>
      <c r="C12" s="16" t="str">
        <f>Presupuesto!D19</f>
        <v>Semestre I</v>
      </c>
      <c r="D12" s="16" t="str">
        <f>Presupuesto!E19</f>
        <v>Semestre II</v>
      </c>
      <c r="E12" s="5" t="str">
        <f>Presupuesto!G19</f>
        <v>Universidad</v>
      </c>
      <c r="F12" s="5" t="str">
        <f>Presupuesto!H19</f>
        <v>Cofinancia.1: _____</v>
      </c>
      <c r="G12" s="5" t="str">
        <f>Presupuesto!I19</f>
        <v>Cofinancia.2: _____</v>
      </c>
      <c r="H12" s="5" t="str">
        <f>Presupuesto!J19</f>
        <v>Cofinancia.3: _____</v>
      </c>
    </row>
    <row r="13" spans="1:13" ht="18">
      <c r="A13" s="72" t="s">
        <v>34</v>
      </c>
      <c r="B13" s="72"/>
      <c r="C13" s="72"/>
      <c r="D13" s="72"/>
      <c r="E13" s="72"/>
      <c r="F13" s="72"/>
      <c r="G13" s="72"/>
    </row>
    <row r="14" spans="1:13">
      <c r="A14" s="73" t="s">
        <v>35</v>
      </c>
      <c r="B14" s="73"/>
      <c r="C14" s="6">
        <f>+Presupuesto!D26</f>
        <v>0</v>
      </c>
      <c r="D14" s="6">
        <f>+Presupuesto!E26</f>
        <v>0</v>
      </c>
      <c r="E14" s="6">
        <f>+Presupuesto!G26</f>
        <v>0</v>
      </c>
      <c r="F14" s="6">
        <f>+Presupuesto!H26</f>
        <v>0</v>
      </c>
      <c r="G14" s="6">
        <f>+Presupuesto!I26</f>
        <v>0</v>
      </c>
      <c r="H14" s="6">
        <f>+Presupuesto!J26</f>
        <v>0</v>
      </c>
    </row>
    <row r="15" spans="1:13">
      <c r="A15" s="73" t="s">
        <v>36</v>
      </c>
      <c r="B15" s="73"/>
      <c r="C15" s="6">
        <f>+Presupuesto!D32</f>
        <v>0</v>
      </c>
      <c r="D15" s="6">
        <f>+Presupuesto!E32</f>
        <v>0</v>
      </c>
      <c r="E15" s="6">
        <f>+Presupuesto!G32</f>
        <v>0</v>
      </c>
      <c r="F15" s="6">
        <f>+Presupuesto!H32</f>
        <v>0</v>
      </c>
      <c r="G15" s="6">
        <f>+Presupuesto!I32</f>
        <v>0</v>
      </c>
      <c r="H15" s="6">
        <f>+Presupuesto!J32</f>
        <v>0</v>
      </c>
    </row>
    <row r="16" spans="1:13" ht="15">
      <c r="A16" s="74" t="s">
        <v>37</v>
      </c>
      <c r="B16" s="74"/>
      <c r="C16" s="7">
        <f>SUM(C14:C15)</f>
        <v>0</v>
      </c>
      <c r="D16" s="7">
        <f>SUM(D14:D15)</f>
        <v>0</v>
      </c>
      <c r="E16" s="7">
        <f t="shared" ref="E16:G16" si="0">SUM(E14:E15)</f>
        <v>0</v>
      </c>
      <c r="F16" s="7">
        <f t="shared" si="0"/>
        <v>0</v>
      </c>
      <c r="G16" s="7">
        <f t="shared" si="0"/>
        <v>0</v>
      </c>
      <c r="H16" s="7">
        <f t="shared" ref="H16" si="1">SUM(H14:H15)</f>
        <v>0</v>
      </c>
    </row>
    <row r="17" spans="1:8" ht="18">
      <c r="A17" s="72" t="str">
        <f>+Presupuesto!A36</f>
        <v>SOFTWARE, EQUIPO TECNOLOGICO, MAQUINARIA Y EQUIPO</v>
      </c>
      <c r="B17" s="72"/>
      <c r="C17" s="72"/>
      <c r="D17" s="72"/>
      <c r="E17" s="72"/>
      <c r="F17" s="72"/>
      <c r="G17" s="72"/>
    </row>
    <row r="18" spans="1:8">
      <c r="A18" s="75" t="str">
        <f>+Presupuesto!A47</f>
        <v>Total en Especie</v>
      </c>
      <c r="B18" s="75"/>
      <c r="C18" s="6">
        <f>+Presupuesto!E47</f>
        <v>0</v>
      </c>
      <c r="D18" s="6">
        <f>+Presupuesto!F47</f>
        <v>0</v>
      </c>
      <c r="E18" s="6">
        <f>+Presupuesto!G47</f>
        <v>0</v>
      </c>
      <c r="F18" s="6">
        <f>+Presupuesto!H47</f>
        <v>0</v>
      </c>
      <c r="G18" s="6">
        <f>+Presupuesto!I47</f>
        <v>0</v>
      </c>
      <c r="H18" s="6">
        <f>+Presupuesto!J47</f>
        <v>0</v>
      </c>
    </row>
    <row r="19" spans="1:8">
      <c r="A19" s="75" t="str">
        <f>Presupuesto!A65</f>
        <v>Total en Dinero</v>
      </c>
      <c r="B19" s="75"/>
      <c r="C19" s="6">
        <f>Presupuesto!E48</f>
        <v>0</v>
      </c>
      <c r="D19" s="6">
        <f>Presupuesto!F48</f>
        <v>0</v>
      </c>
      <c r="E19" s="6">
        <f>Presupuesto!G48</f>
        <v>0</v>
      </c>
      <c r="F19" s="6">
        <f>Presupuesto!H48</f>
        <v>0</v>
      </c>
      <c r="G19" s="6">
        <f>Presupuesto!I48</f>
        <v>0</v>
      </c>
      <c r="H19" s="6">
        <f>Presupuesto!J48</f>
        <v>0</v>
      </c>
    </row>
    <row r="20" spans="1:8" ht="15">
      <c r="A20" s="74" t="str">
        <f>Presupuesto!A49</f>
        <v>Total Software, Equipo, maquinaria</v>
      </c>
      <c r="B20" s="74"/>
      <c r="C20" s="8">
        <f t="shared" ref="C20:H20" si="2">SUM(C18:C19)</f>
        <v>0</v>
      </c>
      <c r="D20" s="8">
        <f t="shared" si="2"/>
        <v>0</v>
      </c>
      <c r="E20" s="8">
        <f t="shared" si="2"/>
        <v>0</v>
      </c>
      <c r="F20" s="8">
        <f t="shared" si="2"/>
        <v>0</v>
      </c>
      <c r="G20" s="8">
        <f t="shared" si="2"/>
        <v>0</v>
      </c>
      <c r="H20" s="8">
        <f t="shared" si="2"/>
        <v>0</v>
      </c>
    </row>
    <row r="21" spans="1:8" ht="18">
      <c r="A21" s="72" t="str">
        <f>Presupuesto!A51</f>
        <v>OTROS GASTOS DIVERSOS</v>
      </c>
      <c r="B21" s="72"/>
      <c r="C21" s="72"/>
      <c r="D21" s="72"/>
      <c r="E21" s="72"/>
      <c r="F21" s="72"/>
      <c r="G21" s="72"/>
    </row>
    <row r="22" spans="1:8">
      <c r="A22" s="73" t="str">
        <f>Presupuesto!A64</f>
        <v>Total en Especie</v>
      </c>
      <c r="B22" s="73"/>
      <c r="C22" s="6">
        <f>Presupuesto!E64</f>
        <v>0</v>
      </c>
      <c r="D22" s="6">
        <f>Presupuesto!F64</f>
        <v>0</v>
      </c>
      <c r="E22" s="6">
        <f>Presupuesto!G64</f>
        <v>0</v>
      </c>
      <c r="F22" s="6">
        <f>Presupuesto!H64</f>
        <v>0</v>
      </c>
      <c r="G22" s="6">
        <f>Presupuesto!I64</f>
        <v>0</v>
      </c>
      <c r="H22" s="6">
        <f>Presupuesto!J64</f>
        <v>0</v>
      </c>
    </row>
    <row r="23" spans="1:8">
      <c r="A23" s="73" t="str">
        <f>Presupuesto!A65</f>
        <v>Total en Dinero</v>
      </c>
      <c r="B23" s="73"/>
      <c r="C23" s="6">
        <f>Presupuesto!E65</f>
        <v>0</v>
      </c>
      <c r="D23" s="6">
        <f>Presupuesto!F65</f>
        <v>0</v>
      </c>
      <c r="E23" s="6">
        <f>Presupuesto!G65</f>
        <v>0</v>
      </c>
      <c r="F23" s="6">
        <f>Presupuesto!H65</f>
        <v>0</v>
      </c>
      <c r="G23" s="6">
        <f>Presupuesto!I65</f>
        <v>0</v>
      </c>
      <c r="H23" s="6">
        <f>Presupuesto!J65</f>
        <v>0</v>
      </c>
    </row>
    <row r="24" spans="1:8" ht="15">
      <c r="A24" s="74" t="str">
        <f>Presupuesto!A66</f>
        <v>Total Gastos Diversos</v>
      </c>
      <c r="B24" s="74"/>
      <c r="C24" s="9">
        <f t="shared" ref="C24:H24" si="3">SUM(C22:C23)</f>
        <v>0</v>
      </c>
      <c r="D24" s="9">
        <f t="shared" si="3"/>
        <v>0</v>
      </c>
      <c r="E24" s="9">
        <f t="shared" si="3"/>
        <v>0</v>
      </c>
      <c r="F24" s="9">
        <f t="shared" si="3"/>
        <v>0</v>
      </c>
      <c r="G24" s="9">
        <f t="shared" si="3"/>
        <v>0</v>
      </c>
      <c r="H24" s="9">
        <f t="shared" si="3"/>
        <v>0</v>
      </c>
    </row>
    <row r="25" spans="1:8" ht="8.25" customHeight="1">
      <c r="A25" s="76"/>
      <c r="B25" s="77"/>
      <c r="C25" s="10"/>
      <c r="D25" s="10"/>
      <c r="E25" s="10"/>
      <c r="F25" s="10"/>
      <c r="G25" s="10"/>
      <c r="H25" s="10"/>
    </row>
    <row r="26" spans="1:8" ht="20.25" customHeight="1">
      <c r="A26" s="79" t="s">
        <v>60</v>
      </c>
      <c r="B26" s="79"/>
      <c r="C26" s="10"/>
      <c r="D26" s="10"/>
      <c r="E26" s="20">
        <f>SUM(E22+E18+E14)</f>
        <v>0</v>
      </c>
      <c r="F26" s="20">
        <f t="shared" ref="F26:H26" si="4">SUM(F22+F18+F14)</f>
        <v>0</v>
      </c>
      <c r="G26" s="20">
        <f t="shared" si="4"/>
        <v>0</v>
      </c>
      <c r="H26" s="20">
        <f t="shared" si="4"/>
        <v>0</v>
      </c>
    </row>
    <row r="27" spans="1:8" ht="22.5" customHeight="1">
      <c r="A27" s="79" t="s">
        <v>59</v>
      </c>
      <c r="B27" s="79"/>
      <c r="C27" s="10"/>
      <c r="D27" s="10"/>
      <c r="E27" s="20">
        <f>SUM(E23+E19+E15)</f>
        <v>0</v>
      </c>
      <c r="F27" s="20">
        <f t="shared" ref="F27:H27" si="5">SUM(F23+F19+F15)</f>
        <v>0</v>
      </c>
      <c r="G27" s="20">
        <f t="shared" si="5"/>
        <v>0</v>
      </c>
      <c r="H27" s="20">
        <f t="shared" si="5"/>
        <v>0</v>
      </c>
    </row>
    <row r="28" spans="1:8" ht="21" thickBot="1">
      <c r="A28" s="78" t="s">
        <v>38</v>
      </c>
      <c r="B28" s="78"/>
      <c r="C28" s="17"/>
      <c r="D28" s="18"/>
      <c r="E28" s="19">
        <f>SUM(E24+E20+E16)</f>
        <v>0</v>
      </c>
      <c r="F28" s="19">
        <f t="shared" ref="F28:H28" si="6">SUM(F24+F20+F16)</f>
        <v>0</v>
      </c>
      <c r="G28" s="19">
        <f t="shared" si="6"/>
        <v>0</v>
      </c>
      <c r="H28" s="19">
        <f t="shared" si="6"/>
        <v>0</v>
      </c>
    </row>
    <row r="29" spans="1:8" ht="15.75" thickBot="1">
      <c r="A29" s="62" t="s">
        <v>61</v>
      </c>
      <c r="B29" s="63"/>
      <c r="C29" s="21">
        <f>SUM(E28:H28)</f>
        <v>0</v>
      </c>
    </row>
    <row r="30" spans="1:8" ht="18">
      <c r="A30" s="11" t="s">
        <v>39</v>
      </c>
      <c r="B30" s="12"/>
      <c r="C30" s="12"/>
      <c r="D30" s="12"/>
      <c r="E30" s="13" t="e">
        <f>E28/$C$29</f>
        <v>#DIV/0!</v>
      </c>
      <c r="F30" s="13" t="e">
        <f t="shared" ref="F30:H30" si="7">F28/$C$29</f>
        <v>#DIV/0!</v>
      </c>
      <c r="G30" s="13" t="e">
        <f t="shared" si="7"/>
        <v>#DIV/0!</v>
      </c>
      <c r="H30" s="13" t="e">
        <f t="shared" si="7"/>
        <v>#DIV/0!</v>
      </c>
    </row>
    <row r="31" spans="1:8">
      <c r="G31" s="14"/>
      <c r="H31" s="14"/>
    </row>
    <row r="32" spans="1:8" s="4" customFormat="1" ht="12.75"/>
    <row r="33" spans="1:2" s="4" customFormat="1" ht="12.75">
      <c r="A33" s="4" t="s">
        <v>40</v>
      </c>
    </row>
    <row r="34" spans="1:2" s="4" customFormat="1" ht="12.75"/>
    <row r="35" spans="1:2" s="4" customFormat="1" ht="13.5" thickBot="1">
      <c r="A35" s="15"/>
      <c r="B35" s="15"/>
    </row>
    <row r="36" spans="1:2" s="4" customFormat="1" ht="12.75"/>
    <row r="37" spans="1:2" s="4" customFormat="1" ht="12.75"/>
    <row r="38" spans="1:2" s="4" customFormat="1" ht="12.75">
      <c r="A38" s="4" t="s">
        <v>41</v>
      </c>
    </row>
    <row r="39" spans="1:2" s="4" customFormat="1" ht="12.75"/>
    <row r="40" spans="1:2" s="4" customFormat="1" ht="13.5" thickBot="1">
      <c r="A40" s="15"/>
    </row>
  </sheetData>
  <sheetProtection algorithmName="SHA-512" hashValue="rS26DhSljDLHomXIJxy/cGDdc2j9wD5VNT0qWhdUGf6n/aUA8MdbmOTD67Y7JiWhWqlTapWL56zHa/lZEnMVHA==" saltValue="y1j0v0rXtPt228xpnrijUg==" spinCount="100000" sheet="1" objects="1" scenarios="1"/>
  <mergeCells count="27">
    <mergeCell ref="A28:B28"/>
    <mergeCell ref="A26:B26"/>
    <mergeCell ref="A27:B27"/>
    <mergeCell ref="A22:B22"/>
    <mergeCell ref="A23:B23"/>
    <mergeCell ref="A24:B24"/>
    <mergeCell ref="A18:B18"/>
    <mergeCell ref="A19:B19"/>
    <mergeCell ref="A20:B20"/>
    <mergeCell ref="A21:G21"/>
    <mergeCell ref="A25:B25"/>
    <mergeCell ref="A29:B29"/>
    <mergeCell ref="A1:G1"/>
    <mergeCell ref="B3:E3"/>
    <mergeCell ref="B4:E4"/>
    <mergeCell ref="B5:E5"/>
    <mergeCell ref="B6:E6"/>
    <mergeCell ref="B7:E7"/>
    <mergeCell ref="E11:H11"/>
    <mergeCell ref="C11:D11"/>
    <mergeCell ref="A9:C9"/>
    <mergeCell ref="A11:B12"/>
    <mergeCell ref="A13:G13"/>
    <mergeCell ref="A14:B14"/>
    <mergeCell ref="A15:B15"/>
    <mergeCell ref="A16:B16"/>
    <mergeCell ref="A17:G17"/>
  </mergeCells>
  <pageMargins left="0.74803149606299213" right="0.74803149606299213" top="0.31496062992125984" bottom="0.15748031496062992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Resumen del proyecto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Sirley Gamboa Cano</dc:creator>
  <cp:lastModifiedBy>Ana María Bustamante Correa</cp:lastModifiedBy>
  <cp:lastPrinted>2018-11-28T15:44:17Z</cp:lastPrinted>
  <dcterms:created xsi:type="dcterms:W3CDTF">2018-09-10T21:38:20Z</dcterms:created>
  <dcterms:modified xsi:type="dcterms:W3CDTF">2021-09-15T18:55:56Z</dcterms:modified>
</cp:coreProperties>
</file>